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autoCompressPictures="0"/>
  <bookViews>
    <workbookView xWindow="240" yWindow="40" windowWidth="19160" windowHeight="72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I3" i="1"/>
  <c r="H4" i="1"/>
  <c r="H5" i="1"/>
  <c r="H6" i="1"/>
  <c r="H7" i="1"/>
  <c r="H8" i="1"/>
  <c r="H9" i="1"/>
  <c r="H10" i="1"/>
  <c r="H11" i="1"/>
  <c r="H3" i="1"/>
  <c r="G4" i="1"/>
  <c r="G5" i="1"/>
  <c r="G6" i="1"/>
  <c r="G7" i="1"/>
  <c r="G8" i="1"/>
  <c r="G9" i="1"/>
  <c r="G10" i="1"/>
  <c r="G11" i="1"/>
  <c r="G3" i="1"/>
  <c r="F3" i="1"/>
  <c r="F4" i="1"/>
  <c r="F5" i="1"/>
  <c r="F6" i="1"/>
  <c r="F7" i="1"/>
  <c r="F8" i="1"/>
  <c r="F9" i="1"/>
  <c r="F10" i="1"/>
  <c r="F11" i="1"/>
  <c r="E4" i="1"/>
  <c r="E5" i="1"/>
  <c r="E6" i="1"/>
  <c r="E7" i="1"/>
  <c r="E8" i="1"/>
  <c r="E9" i="1"/>
  <c r="E10" i="1"/>
  <c r="E11" i="1"/>
  <c r="E3" i="1"/>
  <c r="D4" i="1"/>
  <c r="I4" i="1"/>
  <c r="D5" i="1"/>
  <c r="I5" i="1"/>
  <c r="D6" i="1"/>
  <c r="I6" i="1"/>
  <c r="D7" i="1"/>
  <c r="I7" i="1"/>
  <c r="D8" i="1"/>
  <c r="I8" i="1"/>
  <c r="D9" i="1"/>
  <c r="I9" i="1"/>
  <c r="D10" i="1"/>
  <c r="I10" i="1"/>
  <c r="D11" i="1"/>
  <c r="I11" i="1"/>
</calcChain>
</file>

<file path=xl/sharedStrings.xml><?xml version="1.0" encoding="utf-8"?>
<sst xmlns="http://schemas.openxmlformats.org/spreadsheetml/2006/main" count="125" uniqueCount="83">
  <si>
    <t>Peer Median</t>
  </si>
  <si>
    <t>SalMar ASA</t>
  </si>
  <si>
    <t>Bakkafrost P/F</t>
  </si>
  <si>
    <t>Leroy Seafood Group ASA</t>
  </si>
  <si>
    <t>Austevoll Seafood ASA</t>
  </si>
  <si>
    <t>Grieg Seafood ASA</t>
  </si>
  <si>
    <t>The Scottish Salmon Company Pl...</t>
  </si>
  <si>
    <t>Norway Royal Salmon ASA</t>
  </si>
  <si>
    <t>Marine Harvest ASA</t>
  </si>
  <si>
    <t>Kurs</t>
  </si>
  <si>
    <t>Omsætning 2015</t>
  </si>
  <si>
    <t>Omsætning 2016E</t>
  </si>
  <si>
    <t>EBIT-2015</t>
  </si>
  <si>
    <t>EBIT 2016E</t>
  </si>
  <si>
    <t>P/E 2016E</t>
  </si>
  <si>
    <t>Udbytte%</t>
  </si>
  <si>
    <t>P/E-2017</t>
  </si>
  <si>
    <t>K/I-2016E</t>
  </si>
  <si>
    <t>Børsværdi, EUR</t>
  </si>
  <si>
    <t>Egenkapital 2016E</t>
  </si>
  <si>
    <t>Efcode</t>
  </si>
  <si>
    <t>isActive</t>
  </si>
  <si>
    <t>Ticker</t>
  </si>
  <si>
    <t>Country</t>
  </si>
  <si>
    <t>Company Name</t>
  </si>
  <si>
    <t>ISIN</t>
  </si>
  <si>
    <t>Infinancials Sector</t>
  </si>
  <si>
    <t>Market Cap - Last</t>
  </si>
  <si>
    <t>EBIT Marg. (%) - Last</t>
  </si>
  <si>
    <t>EPS NTM Var 1W (%)</t>
  </si>
  <si>
    <t>EV/EBIT - Last</t>
  </si>
  <si>
    <t>P/E (e) - 2016</t>
  </si>
  <si>
    <t>Net Sales (e) - 2016</t>
  </si>
  <si>
    <t>Sharehold. Equity - 2016</t>
  </si>
  <si>
    <t>EBIT (e) - 2016</t>
  </si>
  <si>
    <t>Net Sales - 2015</t>
  </si>
  <si>
    <t>EBIT - 2015</t>
  </si>
  <si>
    <t>Div. Yield (e) (%) - 2016</t>
  </si>
  <si>
    <t/>
  </si>
  <si>
    <t>N/A</t>
  </si>
  <si>
    <t>30338SN</t>
  </si>
  <si>
    <t>true</t>
  </si>
  <si>
    <t>SALM</t>
  </si>
  <si>
    <t>NOR</t>
  </si>
  <si>
    <t>NO0010310956</t>
  </si>
  <si>
    <t>Farming &amp; Fishing</t>
  </si>
  <si>
    <t>40023SN</t>
  </si>
  <si>
    <t>BAKKA</t>
  </si>
  <si>
    <t>FO0000000179</t>
  </si>
  <si>
    <t>30208SN</t>
  </si>
  <si>
    <t>LSG</t>
  </si>
  <si>
    <t>NO0003096208</t>
  </si>
  <si>
    <t>30322SN</t>
  </si>
  <si>
    <t>AUSS</t>
  </si>
  <si>
    <t>NO0010073489</t>
  </si>
  <si>
    <t>30343SN</t>
  </si>
  <si>
    <t>GSF</t>
  </si>
  <si>
    <t>NO0010365521</t>
  </si>
  <si>
    <t>40017EX</t>
  </si>
  <si>
    <t>SSC</t>
  </si>
  <si>
    <t>GBR</t>
  </si>
  <si>
    <t>The Scottish Salmon Company Plc</t>
  </si>
  <si>
    <t>JE00B61ZHN74</t>
  </si>
  <si>
    <t>N/M</t>
  </si>
  <si>
    <t>40001SN</t>
  </si>
  <si>
    <t>NRS</t>
  </si>
  <si>
    <t>NO0010331838</t>
  </si>
  <si>
    <t>30184SN</t>
  </si>
  <si>
    <t>MHG</t>
  </si>
  <si>
    <t>NO0003054108</t>
  </si>
  <si>
    <t>238.60 NOK</t>
  </si>
  <si>
    <t>336.30 NOK</t>
  </si>
  <si>
    <t>453.10 NOK</t>
  </si>
  <si>
    <t>78.00 NOK</t>
  </si>
  <si>
    <t>72.90 NOK</t>
  </si>
  <si>
    <t>9.00 NOK</t>
  </si>
  <si>
    <t>188.50 NOK</t>
  </si>
  <si>
    <t>149.60 NOK</t>
  </si>
  <si>
    <t>EUR/NOK</t>
  </si>
  <si>
    <t>I mio. NOK medmindre andet er angivet</t>
  </si>
  <si>
    <t>Børsværdi, NOK</t>
  </si>
  <si>
    <t>Benyttet valutakurs</t>
  </si>
  <si>
    <t>Data og estimater per 11. januar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</si>
</sst>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56"/>
      <name val="Calibri"/>
      <family val="2"/>
    </font>
    <font>
      <sz val="8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Tahoma"/>
      <family val="2"/>
    </font>
    <font>
      <b/>
      <sz val="12"/>
      <color indexed="56"/>
      <name val="Tahoma"/>
      <family val="2"/>
    </font>
    <font>
      <sz val="10"/>
      <color indexed="56"/>
      <name val="Tahoma"/>
      <family val="2"/>
    </font>
    <font>
      <b/>
      <sz val="8"/>
      <color indexed="56"/>
      <name val="Tahoma"/>
      <family val="2"/>
    </font>
    <font>
      <sz val="8"/>
      <color indexed="56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dashed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4" fontId="4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0" fontId="0" fillId="0" borderId="3" xfId="0" applyBorder="1"/>
    <xf numFmtId="164" fontId="0" fillId="0" borderId="3" xfId="1" applyNumberFormat="1" applyFont="1" applyBorder="1"/>
    <xf numFmtId="165" fontId="0" fillId="0" borderId="3" xfId="1" applyNumberFormat="1" applyFont="1" applyBorder="1"/>
    <xf numFmtId="0" fontId="0" fillId="4" borderId="3" xfId="0" applyFill="1" applyBorder="1"/>
    <xf numFmtId="164" fontId="0" fillId="4" borderId="3" xfId="1" applyNumberFormat="1" applyFont="1" applyFill="1" applyBorder="1"/>
    <xf numFmtId="165" fontId="0" fillId="4" borderId="3" xfId="1" applyNumberFormat="1" applyFont="1" applyFill="1" applyBorder="1"/>
    <xf numFmtId="0" fontId="0" fillId="5" borderId="3" xfId="0" applyFill="1" applyBorder="1"/>
    <xf numFmtId="164" fontId="0" fillId="5" borderId="3" xfId="1" applyNumberFormat="1" applyFont="1" applyFill="1" applyBorder="1"/>
    <xf numFmtId="165" fontId="0" fillId="5" borderId="3" xfId="1" applyNumberFormat="1" applyFont="1" applyFill="1" applyBorder="1"/>
  </cellXfs>
  <cellStyles count="2">
    <cellStyle name="1000-sep (2 dec)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A5" zoomScale="90" zoomScaleNormal="90" zoomScalePageLayoutView="90" workbookViewId="0">
      <selection activeCell="G15" sqref="G15"/>
    </sheetView>
  </sheetViews>
  <sheetFormatPr baseColWidth="10" defaultColWidth="8.83203125" defaultRowHeight="14" x14ac:dyDescent="0"/>
  <cols>
    <col min="1" max="1" width="19.1640625" customWidth="1"/>
    <col min="3" max="3" width="19.5" customWidth="1"/>
    <col min="4" max="4" width="18.1640625" customWidth="1"/>
    <col min="5" max="5" width="15.83203125" customWidth="1"/>
    <col min="6" max="6" width="17.5" customWidth="1"/>
    <col min="7" max="7" width="14.5" customWidth="1"/>
    <col min="8" max="8" width="17.5" customWidth="1"/>
    <col min="9" max="9" width="19.5" customWidth="1"/>
    <col min="10" max="10" width="10.83203125" customWidth="1"/>
    <col min="11" max="11" width="15.5" customWidth="1"/>
    <col min="12" max="12" width="13" customWidth="1"/>
    <col min="13" max="13" width="12.83203125" customWidth="1"/>
    <col min="14" max="14" width="22.5" bestFit="1" customWidth="1"/>
    <col min="15" max="15" width="12.33203125" customWidth="1"/>
    <col min="16" max="16" width="15.5" bestFit="1" customWidth="1"/>
  </cols>
  <sheetData>
    <row r="1" spans="1:13">
      <c r="C1" t="s">
        <v>79</v>
      </c>
    </row>
    <row r="2" spans="1:13" s="12" customFormat="1">
      <c r="B2" s="13" t="s">
        <v>9</v>
      </c>
      <c r="C2" s="13" t="s">
        <v>18</v>
      </c>
      <c r="D2" s="13" t="s">
        <v>80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19</v>
      </c>
      <c r="J2" s="13" t="s">
        <v>17</v>
      </c>
      <c r="K2" s="13" t="s">
        <v>14</v>
      </c>
      <c r="L2" s="13" t="s">
        <v>16</v>
      </c>
      <c r="M2" s="13" t="s">
        <v>15</v>
      </c>
    </row>
    <row r="3" spans="1:13" s="14" customFormat="1">
      <c r="A3" s="14" t="s">
        <v>0</v>
      </c>
      <c r="B3" s="15" t="s">
        <v>39</v>
      </c>
      <c r="C3" s="16">
        <v>1768</v>
      </c>
      <c r="D3" s="16">
        <f>C3*9.05</f>
        <v>16000.400000000001</v>
      </c>
      <c r="E3" s="16">
        <f>P21*$D$13</f>
        <v>5614.4006792761102</v>
      </c>
      <c r="F3" s="16">
        <f>M21*$D$13</f>
        <v>7535.8951896030785</v>
      </c>
      <c r="G3" s="16">
        <f>Q21*$D$13</f>
        <v>1247.7689552044574</v>
      </c>
      <c r="H3" s="16">
        <f>O21*$D$13</f>
        <v>1998.722678141791</v>
      </c>
      <c r="I3" s="16">
        <f>D3/J3</f>
        <v>4984.5482866043621</v>
      </c>
      <c r="J3" s="15">
        <v>3.21</v>
      </c>
      <c r="K3" s="15">
        <v>13.77</v>
      </c>
      <c r="L3" s="15">
        <v>9.66</v>
      </c>
      <c r="M3" s="15">
        <v>3.9714562866946066</v>
      </c>
    </row>
    <row r="4" spans="1:13" s="17" customFormat="1">
      <c r="A4" s="17" t="s">
        <v>1</v>
      </c>
      <c r="B4" s="18" t="s">
        <v>70</v>
      </c>
      <c r="C4" s="19">
        <v>2956</v>
      </c>
      <c r="D4" s="19">
        <f t="shared" ref="D4:D11" si="0">C4*9.05</f>
        <v>26751.800000000003</v>
      </c>
      <c r="E4" s="19">
        <f t="shared" ref="E4:E11" si="1">P22*$D$13</f>
        <v>6892.7834038754836</v>
      </c>
      <c r="F4" s="19">
        <f t="shared" ref="F4:F11" si="2">M22*$D$13</f>
        <v>8634.959039132711</v>
      </c>
      <c r="G4" s="19">
        <f t="shared" ref="G4:G11" si="3">Q22*$D$13</f>
        <v>1358.6820016798672</v>
      </c>
      <c r="H4" s="19">
        <f t="shared" ref="H4:H11" si="4">O22*$D$13</f>
        <v>2539.4015130046128</v>
      </c>
      <c r="I4" s="19">
        <f t="shared" ref="I4:I11" si="5">D4/J4</f>
        <v>6121.6933638443943</v>
      </c>
      <c r="J4" s="18">
        <v>4.37</v>
      </c>
      <c r="K4" s="18">
        <v>13.18</v>
      </c>
      <c r="L4" s="18">
        <v>10.33</v>
      </c>
      <c r="M4" s="18">
        <v>5.0293378038558254</v>
      </c>
    </row>
    <row r="5" spans="1:13" s="17" customFormat="1">
      <c r="A5" s="17" t="s">
        <v>2</v>
      </c>
      <c r="B5" s="18" t="s">
        <v>71</v>
      </c>
      <c r="C5" s="19">
        <v>1804</v>
      </c>
      <c r="D5" s="19">
        <f t="shared" si="0"/>
        <v>16326.2</v>
      </c>
      <c r="E5" s="19">
        <f t="shared" si="1"/>
        <v>3444.8230307146805</v>
      </c>
      <c r="F5" s="19">
        <f t="shared" si="2"/>
        <v>3889.4934698096172</v>
      </c>
      <c r="G5" s="19">
        <f t="shared" si="3"/>
        <v>1160.1351112083255</v>
      </c>
      <c r="H5" s="19">
        <f t="shared" si="4"/>
        <v>1420.9317196144195</v>
      </c>
      <c r="I5" s="19">
        <f t="shared" si="5"/>
        <v>3953.075060532688</v>
      </c>
      <c r="J5" s="18">
        <v>4.13</v>
      </c>
      <c r="K5" s="18">
        <v>16.02</v>
      </c>
      <c r="L5" s="18">
        <v>11.96</v>
      </c>
      <c r="M5" s="18">
        <v>3.1825899494498953</v>
      </c>
    </row>
    <row r="6" spans="1:13" s="17" customFormat="1">
      <c r="A6" s="17" t="s">
        <v>3</v>
      </c>
      <c r="B6" s="18" t="s">
        <v>72</v>
      </c>
      <c r="C6" s="19">
        <v>2966</v>
      </c>
      <c r="D6" s="19">
        <f t="shared" si="0"/>
        <v>26842.300000000003</v>
      </c>
      <c r="E6" s="19">
        <f t="shared" si="1"/>
        <v>12654.979217074968</v>
      </c>
      <c r="F6" s="19">
        <f t="shared" si="2"/>
        <v>17183.44922048405</v>
      </c>
      <c r="G6" s="19">
        <f t="shared" si="3"/>
        <v>1335.4027992005895</v>
      </c>
      <c r="H6" s="19">
        <f t="shared" si="4"/>
        <v>2818.6859846892685</v>
      </c>
      <c r="I6" s="19">
        <f t="shared" si="5"/>
        <v>11422.255319148937</v>
      </c>
      <c r="J6" s="18">
        <v>2.35</v>
      </c>
      <c r="K6" s="18">
        <v>12.78</v>
      </c>
      <c r="L6" s="18">
        <v>8.83</v>
      </c>
      <c r="M6" s="18">
        <v>3.7519311410284701</v>
      </c>
    </row>
    <row r="7" spans="1:13" s="17" customFormat="1">
      <c r="A7" s="17" t="s">
        <v>4</v>
      </c>
      <c r="B7" s="18" t="s">
        <v>73</v>
      </c>
      <c r="C7" s="19">
        <v>1732</v>
      </c>
      <c r="D7" s="19">
        <f t="shared" si="0"/>
        <v>15674.6</v>
      </c>
      <c r="E7" s="19">
        <f t="shared" si="1"/>
        <v>14338.40058942715</v>
      </c>
      <c r="F7" s="19">
        <f t="shared" si="2"/>
        <v>19038.057135656891</v>
      </c>
      <c r="G7" s="19">
        <f t="shared" si="3"/>
        <v>1532.6282519801068</v>
      </c>
      <c r="H7" s="19">
        <f t="shared" si="4"/>
        <v>3057.0021367170143</v>
      </c>
      <c r="I7" s="19">
        <f t="shared" si="5"/>
        <v>9735.7763975155267</v>
      </c>
      <c r="J7" s="18">
        <v>1.61</v>
      </c>
      <c r="K7" s="18">
        <v>12.31</v>
      </c>
      <c r="L7" s="18">
        <v>7.98</v>
      </c>
      <c r="M7" s="18">
        <v>5.0641025641025639</v>
      </c>
    </row>
    <row r="8" spans="1:13" s="14" customFormat="1">
      <c r="A8" s="14" t="s">
        <v>5</v>
      </c>
      <c r="B8" s="15" t="s">
        <v>74</v>
      </c>
      <c r="C8" s="16">
        <v>889</v>
      </c>
      <c r="D8" s="16">
        <f t="shared" si="0"/>
        <v>8045.4500000000007</v>
      </c>
      <c r="E8" s="16">
        <f t="shared" si="1"/>
        <v>4336.0179546767358</v>
      </c>
      <c r="F8" s="16">
        <f t="shared" si="2"/>
        <v>6436.8313400734487</v>
      </c>
      <c r="G8" s="16">
        <f t="shared" si="3"/>
        <v>47.873699185853738</v>
      </c>
      <c r="H8" s="16">
        <f t="shared" si="4"/>
        <v>1458.0438432789695</v>
      </c>
      <c r="I8" s="16">
        <f t="shared" si="5"/>
        <v>2947.0512820512822</v>
      </c>
      <c r="J8" s="15">
        <v>2.73</v>
      </c>
      <c r="K8" s="15">
        <v>10.85</v>
      </c>
      <c r="L8" s="15">
        <v>7.86</v>
      </c>
      <c r="M8" s="15">
        <v>3.4293552812071328</v>
      </c>
    </row>
    <row r="9" spans="1:13" s="14" customFormat="1">
      <c r="A9" s="14" t="s">
        <v>6</v>
      </c>
      <c r="B9" s="15" t="s">
        <v>75</v>
      </c>
      <c r="C9" s="16">
        <v>192</v>
      </c>
      <c r="D9" s="16">
        <f t="shared" si="0"/>
        <v>1737.6000000000001</v>
      </c>
      <c r="E9" s="16">
        <f t="shared" si="1"/>
        <v>1232.4805094860931</v>
      </c>
      <c r="F9" s="16">
        <f t="shared" si="2"/>
        <v>1197.1464275593175</v>
      </c>
      <c r="G9" s="16">
        <f t="shared" si="3"/>
        <v>-8.6946612267452572</v>
      </c>
      <c r="H9" s="16">
        <f t="shared" si="4"/>
        <v>42.500734669040753</v>
      </c>
      <c r="I9" s="16">
        <f t="shared" si="5"/>
        <v>970.72625698324032</v>
      </c>
      <c r="J9" s="15">
        <v>1.79</v>
      </c>
      <c r="K9" s="15">
        <v>71.61</v>
      </c>
      <c r="L9" s="15">
        <v>8.99</v>
      </c>
      <c r="M9" s="15">
        <v>0</v>
      </c>
    </row>
    <row r="10" spans="1:13" s="14" customFormat="1">
      <c r="A10" s="14" t="s">
        <v>7</v>
      </c>
      <c r="B10" s="15" t="s">
        <v>76</v>
      </c>
      <c r="C10" s="16">
        <v>907</v>
      </c>
      <c r="D10" s="16">
        <f t="shared" si="0"/>
        <v>8208.35</v>
      </c>
      <c r="E10" s="16">
        <f t="shared" si="1"/>
        <v>3020.6117674267816</v>
      </c>
      <c r="F10" s="16">
        <f t="shared" si="2"/>
        <v>4216.1022380295763</v>
      </c>
      <c r="G10" s="16">
        <f t="shared" si="3"/>
        <v>211.35780942346656</v>
      </c>
      <c r="H10" s="16">
        <f t="shared" si="4"/>
        <v>639.92516296001281</v>
      </c>
      <c r="I10" s="16">
        <f t="shared" si="5"/>
        <v>1671.7617107942974</v>
      </c>
      <c r="J10" s="15">
        <v>4.91</v>
      </c>
      <c r="K10" s="15">
        <v>14.36</v>
      </c>
      <c r="L10" s="15">
        <v>11.84</v>
      </c>
      <c r="M10" s="15">
        <v>4.1909814323607435</v>
      </c>
    </row>
    <row r="11" spans="1:13" s="20" customFormat="1">
      <c r="A11" s="20" t="s">
        <v>8</v>
      </c>
      <c r="B11" s="21" t="s">
        <v>77</v>
      </c>
      <c r="C11" s="22">
        <v>7439</v>
      </c>
      <c r="D11" s="22">
        <f t="shared" si="0"/>
        <v>67322.950000000012</v>
      </c>
      <c r="E11" s="22">
        <f t="shared" si="1"/>
        <v>26231.275939215324</v>
      </c>
      <c r="F11" s="22">
        <f t="shared" si="2"/>
        <v>31254.167092612461</v>
      </c>
      <c r="G11" s="22">
        <f t="shared" si="3"/>
        <v>2909.8297469147174</v>
      </c>
      <c r="H11" s="22">
        <f t="shared" si="4"/>
        <v>6084.8930535462932</v>
      </c>
      <c r="I11" s="22">
        <f t="shared" si="5"/>
        <v>18244.701897018975</v>
      </c>
      <c r="J11" s="21">
        <v>3.69</v>
      </c>
      <c r="K11" s="21">
        <v>16.07</v>
      </c>
      <c r="L11" s="21">
        <v>10.88</v>
      </c>
      <c r="M11" s="21">
        <v>6.162593582887701</v>
      </c>
    </row>
    <row r="13" spans="1:13">
      <c r="A13" t="s">
        <v>81</v>
      </c>
      <c r="C13" t="s">
        <v>78</v>
      </c>
      <c r="D13">
        <v>9.0500000000000007</v>
      </c>
    </row>
    <row r="14" spans="1:13">
      <c r="A14" t="s">
        <v>82</v>
      </c>
    </row>
    <row r="20" spans="1:25" s="6" customFormat="1" ht="25.5" customHeight="1">
      <c r="A20" s="2" t="s">
        <v>20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33</v>
      </c>
      <c r="O20" s="2" t="s">
        <v>34</v>
      </c>
      <c r="P20" s="2" t="s">
        <v>35</v>
      </c>
      <c r="Q20" s="2" t="s">
        <v>36</v>
      </c>
      <c r="R20" s="2" t="s">
        <v>37</v>
      </c>
      <c r="S20" s="3"/>
      <c r="T20" s="3"/>
      <c r="U20" s="4"/>
      <c r="V20" s="5"/>
      <c r="W20" s="5"/>
      <c r="X20" s="5"/>
      <c r="Y20" s="5"/>
    </row>
    <row r="21" spans="1:25" s="11" customFormat="1" ht="12" customHeight="1">
      <c r="A21" s="7" t="s">
        <v>38</v>
      </c>
      <c r="B21" s="7" t="s">
        <v>38</v>
      </c>
      <c r="C21" s="7" t="s">
        <v>38</v>
      </c>
      <c r="D21" s="7" t="s">
        <v>38</v>
      </c>
      <c r="E21" s="7" t="s">
        <v>38</v>
      </c>
      <c r="F21" s="7" t="s">
        <v>38</v>
      </c>
      <c r="G21" s="7" t="s">
        <v>0</v>
      </c>
      <c r="H21" s="1">
        <v>1768.0980144586435</v>
      </c>
      <c r="I21" s="1">
        <v>10.620000000000001</v>
      </c>
      <c r="J21" s="1">
        <v>0.45617564032272945</v>
      </c>
      <c r="K21" s="1">
        <v>21.36</v>
      </c>
      <c r="L21" s="1">
        <v>13.766083745844128</v>
      </c>
      <c r="M21" s="1">
        <v>832.69560106111362</v>
      </c>
      <c r="N21" s="1" t="s">
        <v>39</v>
      </c>
      <c r="O21" s="1">
        <v>220.85333460130286</v>
      </c>
      <c r="P21" s="1">
        <v>620.37576566586847</v>
      </c>
      <c r="Q21" s="1">
        <v>137.87502267452567</v>
      </c>
      <c r="R21" s="1">
        <v>3.9714562866946066</v>
      </c>
      <c r="S21" s="8"/>
      <c r="T21" s="8"/>
      <c r="U21" s="9"/>
      <c r="V21" s="10"/>
      <c r="W21" s="10"/>
      <c r="X21" s="10"/>
      <c r="Y21" s="10"/>
    </row>
    <row r="22" spans="1:25" s="6" customFormat="1" ht="13">
      <c r="A22" s="7" t="s">
        <v>40</v>
      </c>
      <c r="B22" s="7" t="s">
        <v>41</v>
      </c>
      <c r="C22" s="7" t="s">
        <v>42</v>
      </c>
      <c r="D22" s="7" t="s">
        <v>43</v>
      </c>
      <c r="E22" s="7" t="s">
        <v>1</v>
      </c>
      <c r="F22" s="7" t="s">
        <v>44</v>
      </c>
      <c r="G22" s="7" t="s">
        <v>45</v>
      </c>
      <c r="H22" s="1">
        <v>2955.5418557479384</v>
      </c>
      <c r="I22" s="1">
        <v>19.71</v>
      </c>
      <c r="J22" s="1">
        <v>5.6929371997879522E-2</v>
      </c>
      <c r="K22" s="1">
        <v>20.399999999999999</v>
      </c>
      <c r="L22" s="1">
        <v>13.175731848123901</v>
      </c>
      <c r="M22" s="1">
        <v>954.13912034615578</v>
      </c>
      <c r="N22" s="1" t="s">
        <v>39</v>
      </c>
      <c r="O22" s="1">
        <v>280.59685226570303</v>
      </c>
      <c r="P22" s="1">
        <v>761.63352529010865</v>
      </c>
      <c r="Q22" s="1">
        <v>150.13060792042731</v>
      </c>
      <c r="R22" s="1">
        <v>5.0293378038558254</v>
      </c>
    </row>
    <row r="23" spans="1:25" s="6" customFormat="1" ht="13">
      <c r="A23" s="7" t="s">
        <v>46</v>
      </c>
      <c r="B23" s="7" t="s">
        <v>41</v>
      </c>
      <c r="C23" s="7" t="s">
        <v>47</v>
      </c>
      <c r="D23" s="7" t="s">
        <v>43</v>
      </c>
      <c r="E23" s="7" t="s">
        <v>2</v>
      </c>
      <c r="F23" s="7" t="s">
        <v>48</v>
      </c>
      <c r="G23" s="7" t="s">
        <v>45</v>
      </c>
      <c r="H23" s="1">
        <v>1804.1314267003338</v>
      </c>
      <c r="I23" s="1">
        <v>33.68</v>
      </c>
      <c r="J23" s="1">
        <v>0.55793439689272517</v>
      </c>
      <c r="K23" s="1">
        <v>14.08</v>
      </c>
      <c r="L23" s="1">
        <v>16.015964339881528</v>
      </c>
      <c r="M23" s="1">
        <v>429.77828395686373</v>
      </c>
      <c r="N23" s="1" t="s">
        <v>39</v>
      </c>
      <c r="O23" s="1">
        <v>157.00902979164854</v>
      </c>
      <c r="P23" s="1">
        <v>380.64342880825194</v>
      </c>
      <c r="Q23" s="1">
        <v>128.19172499539508</v>
      </c>
      <c r="R23" s="1">
        <v>3.1825899494498953</v>
      </c>
    </row>
    <row r="24" spans="1:25" s="6" customFormat="1" ht="13">
      <c r="A24" s="7" t="s">
        <v>49</v>
      </c>
      <c r="B24" s="7" t="s">
        <v>41</v>
      </c>
      <c r="C24" s="7" t="s">
        <v>50</v>
      </c>
      <c r="D24" s="7" t="s">
        <v>43</v>
      </c>
      <c r="E24" s="7" t="s">
        <v>3</v>
      </c>
      <c r="F24" s="7" t="s">
        <v>51</v>
      </c>
      <c r="G24" s="7" t="s">
        <v>45</v>
      </c>
      <c r="H24" s="1">
        <v>2965.8463966361651</v>
      </c>
      <c r="I24" s="1">
        <v>10.55</v>
      </c>
      <c r="J24" s="1">
        <v>1.2645053660023811</v>
      </c>
      <c r="K24" s="1">
        <v>21.36</v>
      </c>
      <c r="L24" s="1">
        <v>12.77777813812121</v>
      </c>
      <c r="M24" s="1">
        <v>1898.7236707717182</v>
      </c>
      <c r="N24" s="1" t="s">
        <v>39</v>
      </c>
      <c r="O24" s="1">
        <v>311.45701488279207</v>
      </c>
      <c r="P24" s="1">
        <v>1398.3402449806592</v>
      </c>
      <c r="Q24" s="1">
        <v>147.55832035365628</v>
      </c>
      <c r="R24" s="1">
        <v>3.7519311410284701</v>
      </c>
    </row>
    <row r="25" spans="1:25" s="6" customFormat="1" ht="13">
      <c r="A25" s="7" t="s">
        <v>52</v>
      </c>
      <c r="B25" s="7" t="s">
        <v>41</v>
      </c>
      <c r="C25" s="7" t="s">
        <v>53</v>
      </c>
      <c r="D25" s="7" t="s">
        <v>43</v>
      </c>
      <c r="E25" s="7" t="s">
        <v>4</v>
      </c>
      <c r="F25" s="7" t="s">
        <v>54</v>
      </c>
      <c r="G25" s="7" t="s">
        <v>45</v>
      </c>
      <c r="H25" s="1">
        <v>1732.0646022169533</v>
      </c>
      <c r="I25" s="1">
        <v>10.69</v>
      </c>
      <c r="J25" s="1">
        <v>-9.2336589719779788E-2</v>
      </c>
      <c r="K25" s="1">
        <v>15.4</v>
      </c>
      <c r="L25" s="1">
        <v>12.312549329123915</v>
      </c>
      <c r="M25" s="1">
        <v>2103.6527221720321</v>
      </c>
      <c r="N25" s="1" t="s">
        <v>39</v>
      </c>
      <c r="O25" s="1">
        <v>337.7902913499463</v>
      </c>
      <c r="P25" s="1">
        <v>1584.3536562902927</v>
      </c>
      <c r="Q25" s="1">
        <v>169.3511880641002</v>
      </c>
      <c r="R25" s="1">
        <v>5.0641025641025639</v>
      </c>
    </row>
    <row r="26" spans="1:25" s="6" customFormat="1" ht="13">
      <c r="A26" s="7" t="s">
        <v>55</v>
      </c>
      <c r="B26" s="7" t="s">
        <v>41</v>
      </c>
      <c r="C26" s="7" t="s">
        <v>56</v>
      </c>
      <c r="D26" s="7" t="s">
        <v>43</v>
      </c>
      <c r="E26" s="7" t="s">
        <v>5</v>
      </c>
      <c r="F26" s="7" t="s">
        <v>57</v>
      </c>
      <c r="G26" s="7" t="s">
        <v>45</v>
      </c>
      <c r="H26" s="1">
        <v>889.25785151011166</v>
      </c>
      <c r="I26" s="1">
        <v>1.1000000000000001</v>
      </c>
      <c r="J26" s="1">
        <v>0.82696938599051073</v>
      </c>
      <c r="K26" s="1">
        <v>189.9</v>
      </c>
      <c r="L26" s="1">
        <v>10.854117827479085</v>
      </c>
      <c r="M26" s="1">
        <v>711.25208177607158</v>
      </c>
      <c r="N26" s="1" t="s">
        <v>39</v>
      </c>
      <c r="O26" s="1">
        <v>161.10981693690269</v>
      </c>
      <c r="P26" s="1">
        <v>479.11800604162823</v>
      </c>
      <c r="Q26" s="1">
        <v>5.2899115122490317</v>
      </c>
      <c r="R26" s="1">
        <v>3.4293552812071328</v>
      </c>
    </row>
    <row r="27" spans="1:25" s="6" customFormat="1" ht="13">
      <c r="A27" s="7" t="s">
        <v>58</v>
      </c>
      <c r="B27" s="7" t="s">
        <v>41</v>
      </c>
      <c r="C27" s="7" t="s">
        <v>59</v>
      </c>
      <c r="D27" s="7" t="s">
        <v>60</v>
      </c>
      <c r="E27" s="7" t="s">
        <v>61</v>
      </c>
      <c r="F27" s="7" t="s">
        <v>62</v>
      </c>
      <c r="G27" s="7" t="s">
        <v>45</v>
      </c>
      <c r="H27" s="1">
        <v>192.38339701709506</v>
      </c>
      <c r="I27" s="1">
        <v>-0.71</v>
      </c>
      <c r="J27" s="1">
        <v>1.0794696699503912</v>
      </c>
      <c r="K27" s="1" t="s">
        <v>63</v>
      </c>
      <c r="L27" s="1">
        <v>71.609869431338083</v>
      </c>
      <c r="M27" s="1">
        <v>132.28137321097429</v>
      </c>
      <c r="N27" s="1" t="s">
        <v>39</v>
      </c>
      <c r="O27" s="1">
        <v>4.6962137755846136</v>
      </c>
      <c r="P27" s="1">
        <v>136.18569165592189</v>
      </c>
      <c r="Q27" s="1">
        <v>-0.96073604715417205</v>
      </c>
      <c r="R27" s="1">
        <v>0</v>
      </c>
    </row>
    <row r="28" spans="1:25" s="6" customFormat="1" ht="13">
      <c r="A28" s="7" t="s">
        <v>64</v>
      </c>
      <c r="B28" s="7" t="s">
        <v>41</v>
      </c>
      <c r="C28" s="7" t="s">
        <v>65</v>
      </c>
      <c r="D28" s="7" t="s">
        <v>43</v>
      </c>
      <c r="E28" s="7" t="s">
        <v>7</v>
      </c>
      <c r="F28" s="7" t="s">
        <v>66</v>
      </c>
      <c r="G28" s="7" t="s">
        <v>45</v>
      </c>
      <c r="H28" s="1">
        <v>907.40831130221125</v>
      </c>
      <c r="I28" s="1">
        <v>7</v>
      </c>
      <c r="J28" s="1">
        <v>0.35441688375273372</v>
      </c>
      <c r="K28" s="1">
        <v>39.1</v>
      </c>
      <c r="L28" s="1">
        <v>14.356435643564353</v>
      </c>
      <c r="M28" s="1">
        <v>465.86765061100283</v>
      </c>
      <c r="N28" s="1" t="s">
        <v>39</v>
      </c>
      <c r="O28" s="1">
        <v>70.709962758012466</v>
      </c>
      <c r="P28" s="1">
        <v>333.76925606925761</v>
      </c>
      <c r="Q28" s="1">
        <v>23.354454079941053</v>
      </c>
      <c r="R28" s="1">
        <v>4.1909814323607435</v>
      </c>
    </row>
    <row r="29" spans="1:25" s="6" customFormat="1" ht="13">
      <c r="A29" s="7" t="s">
        <v>67</v>
      </c>
      <c r="B29" s="7" t="s">
        <v>41</v>
      </c>
      <c r="C29" s="7" t="s">
        <v>68</v>
      </c>
      <c r="D29" s="7" t="s">
        <v>43</v>
      </c>
      <c r="E29" s="7" t="s">
        <v>8</v>
      </c>
      <c r="F29" s="7" t="s">
        <v>69</v>
      </c>
      <c r="G29" s="7" t="s">
        <v>45</v>
      </c>
      <c r="H29" s="1">
        <v>7438.9333121034506</v>
      </c>
      <c r="I29" s="1">
        <v>11.09</v>
      </c>
      <c r="J29" s="1">
        <v>6.5304189245796646E-2</v>
      </c>
      <c r="K29" s="1">
        <v>24.88</v>
      </c>
      <c r="L29" s="1">
        <v>16.069381919582195</v>
      </c>
      <c r="M29" s="1">
        <v>3453.4991262555204</v>
      </c>
      <c r="N29" s="1" t="s">
        <v>39</v>
      </c>
      <c r="O29" s="1">
        <v>672.36387332003233</v>
      </c>
      <c r="P29" s="1">
        <v>2898.4835291950631</v>
      </c>
      <c r="Q29" s="1">
        <v>321.52814883035546</v>
      </c>
      <c r="R29" s="1">
        <v>6.162593582887701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 A</dc:creator>
  <cp:lastModifiedBy>Hanne  Vesti</cp:lastModifiedBy>
  <dcterms:created xsi:type="dcterms:W3CDTF">2017-01-12T11:43:52Z</dcterms:created>
  <dcterms:modified xsi:type="dcterms:W3CDTF">2017-01-17T08:39:53Z</dcterms:modified>
</cp:coreProperties>
</file>